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CV Huệ-VA\Thực đơn\Thực đơn 2025-2026\Các trường tháng 1.2026\"/>
    </mc:Choice>
  </mc:AlternateContent>
  <xr:revisionPtr revIDLastSave="0" documentId="13_ncr:1_{42B40FD4-FA92-4437-A122-7620B136ED9F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uần 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" i="4" l="1"/>
  <c r="I38" i="4"/>
  <c r="H37" i="4"/>
  <c r="H38" i="4"/>
  <c r="G37" i="4"/>
  <c r="G38" i="4"/>
  <c r="G39" i="4"/>
  <c r="F40" i="4" l="1"/>
  <c r="H35" i="4" l="1"/>
  <c r="H36" i="4"/>
  <c r="H39" i="4"/>
  <c r="I35" i="4"/>
  <c r="I36" i="4"/>
  <c r="I39" i="4"/>
  <c r="G35" i="4"/>
  <c r="G36" i="4"/>
  <c r="G34" i="4"/>
  <c r="I34" i="4"/>
  <c r="H34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F33" i="4" l="1"/>
  <c r="F26" i="4"/>
  <c r="F19" i="4"/>
  <c r="F12" i="4"/>
  <c r="G40" i="4" l="1"/>
  <c r="I40" i="4"/>
  <c r="H40" i="4"/>
  <c r="G12" i="4"/>
  <c r="H12" i="4"/>
  <c r="I12" i="4"/>
  <c r="G33" i="4"/>
  <c r="H33" i="4"/>
  <c r="I33" i="4"/>
  <c r="H26" i="4"/>
  <c r="I26" i="4"/>
  <c r="G26" i="4"/>
  <c r="I19" i="4"/>
  <c r="H19" i="4"/>
  <c r="G19" i="4"/>
</calcChain>
</file>

<file path=xl/sharedStrings.xml><?xml version="1.0" encoding="utf-8"?>
<sst xmlns="http://schemas.openxmlformats.org/spreadsheetml/2006/main" count="115" uniqueCount="84">
  <si>
    <t>Thứ</t>
  </si>
  <si>
    <t>Tên món ăn</t>
  </si>
  <si>
    <t>Định lượng TP 1 suất ăn (Gram)</t>
  </si>
  <si>
    <t>Cơm gạo dẻo</t>
  </si>
  <si>
    <t>ghi chú : rau có thể thay đổi theo mùa hoặc do điều kiện khách quan như mưa bão vvv</t>
  </si>
  <si>
    <t xml:space="preserve">Người lập </t>
  </si>
  <si>
    <t>Đại diện nhà trường</t>
  </si>
  <si>
    <t>Bắp cải xào</t>
  </si>
  <si>
    <t>Cải ngọt xào</t>
  </si>
  <si>
    <t>15-5</t>
  </si>
  <si>
    <t>Chi tiết thực phẩm</t>
  </si>
  <si>
    <t>Sống</t>
  </si>
  <si>
    <t>Chín</t>
  </si>
  <si>
    <t>Năng lượng</t>
  </si>
  <si>
    <t>Kcal</t>
  </si>
  <si>
    <t>Dầu ăn</t>
  </si>
  <si>
    <t>Tổng năng lượng Kcal</t>
  </si>
  <si>
    <t>Gạo tẻ trắng</t>
  </si>
  <si>
    <t>40-45</t>
  </si>
  <si>
    <t>30-35</t>
  </si>
  <si>
    <t>45-50</t>
  </si>
  <si>
    <t>Cải ngọt, tỏi bóc</t>
  </si>
  <si>
    <t>180-200</t>
  </si>
  <si>
    <t>Tỷ lệ %</t>
  </si>
  <si>
    <t>Protein</t>
  </si>
  <si>
    <t>Lipit</t>
  </si>
  <si>
    <t>Glucid</t>
  </si>
  <si>
    <t xml:space="preserve">  </t>
  </si>
  <si>
    <t>Gà File nguyên con</t>
  </si>
  <si>
    <t>Canh bí xanh nấu thịt</t>
  </si>
  <si>
    <t>Bí xanh, thịt nạc</t>
  </si>
  <si>
    <t>Chả lụa rim</t>
  </si>
  <si>
    <t>Chả lụa</t>
  </si>
  <si>
    <t>Canh cải cúc nấu thịt</t>
  </si>
  <si>
    <t>Cải cúc, thịt nạc</t>
  </si>
  <si>
    <t>Xúc xích Đức việt</t>
  </si>
  <si>
    <t>CÔNG TY CỔ PHẦN ĐẦU TƯ PHÁT TRIỂN DỊCH VỤ VIỆT AN</t>
  </si>
  <si>
    <t>12-5</t>
  </si>
  <si>
    <t>35-40</t>
  </si>
  <si>
    <t>Thịt lợn nạc</t>
  </si>
  <si>
    <t>Hà Nội, Ngày…. Tháng …. Năm 2026</t>
  </si>
  <si>
    <t>Su hào xào</t>
  </si>
  <si>
    <t>Bắp cải, tỏi bóc</t>
  </si>
  <si>
    <t xml:space="preserve">                 Thực đơn gửi ngày…. Tháng …. năm 2026</t>
  </si>
  <si>
    <t>Canh củ quả nấu thịt</t>
  </si>
  <si>
    <t>Su hào, tỏi bóc</t>
  </si>
  <si>
    <t>Thịt nạc chiên xù</t>
  </si>
  <si>
    <t>Cá phile chiên vừng</t>
  </si>
  <si>
    <t>Cá rô phi phi lê + bột + vừng trắng</t>
  </si>
  <si>
    <t>Trứng đúc thịt</t>
  </si>
  <si>
    <t>Trứng gà CN loại 1, thịt nạc</t>
  </si>
  <si>
    <t>70+5</t>
  </si>
  <si>
    <t>55-60</t>
  </si>
  <si>
    <t>THỰC ĐƠN TUẦN 4 THÁNG 1 TRƯỜNG TH-THCS-THPT KHƯƠNG HẠ (KHỐI THCS)</t>
  </si>
  <si>
    <t>ÁP DỤNG TỪ NGÀY 26/01 ĐẾN NGÀY 30/01</t>
  </si>
  <si>
    <t>thứ 2
26/01/2026</t>
  </si>
  <si>
    <t>thứ 3
27/01/2026</t>
  </si>
  <si>
    <t>thứ 4
28/01/2026</t>
  </si>
  <si>
    <t>thứ 5
29/01/2026</t>
  </si>
  <si>
    <t>thứ 6
30/01/2026</t>
  </si>
  <si>
    <t>Gà lắc phomai</t>
  </si>
  <si>
    <t>Canh bí đỏ nấu thịt</t>
  </si>
  <si>
    <t>Bí đỏ, thịt canh</t>
  </si>
  <si>
    <t>Thịt mọc viên sốt cà chua</t>
  </si>
  <si>
    <t>Giò sống, thịt lợn xay, cà chua</t>
  </si>
  <si>
    <t>25-35</t>
  </si>
  <si>
    <t>38-42</t>
  </si>
  <si>
    <t>Thịt lợn xào ngũ sắc</t>
  </si>
  <si>
    <t>Thịt lợn nạc, hành tây, cà rốt, ngô ngọt tách hạt, đỗ cove, hành lá…</t>
  </si>
  <si>
    <t>Su hào, cà rốt, thịt nạc</t>
  </si>
  <si>
    <t>45-10</t>
  </si>
  <si>
    <t>Bò băm nấu cari</t>
  </si>
  <si>
    <t>Thịt bò, lợn nạc, khoai tây…</t>
  </si>
  <si>
    <t>15-15-40</t>
  </si>
  <si>
    <t>Giá đỗ xào</t>
  </si>
  <si>
    <t>Giá đỗ, cà rốt, tỏi bóc</t>
  </si>
  <si>
    <t>Tỏi gà chiên KFC</t>
  </si>
  <si>
    <t>Đùi tỏi cộc</t>
  </si>
  <si>
    <t>100-120</t>
  </si>
  <si>
    <t>Củ quả luộc</t>
  </si>
  <si>
    <t>Su hào, cà rốt</t>
  </si>
  <si>
    <t>Xúc xích chiên</t>
  </si>
  <si>
    <t>Canh chua thịt</t>
  </si>
  <si>
    <t>Giá đỗ, cà chua, dứa, thịt nạc..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</si>
</sst>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0" fillId="0" borderId="0" xfId="0" applyFont="1"/>
    <xf numFmtId="0" fontId="5" fillId="2" borderId="2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quotePrefix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1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4" fillId="2" borderId="2" xfId="0" applyFont="1" applyFill="1" applyBorder="1" applyAlignment="1">
      <alignment wrapText="1"/>
    </xf>
    <xf numFmtId="0" fontId="10" fillId="2" borderId="2" xfId="0" quotePrefix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tabSelected="1" topLeftCell="A7" zoomScaleNormal="100" zoomScaleSheetLayoutView="100" workbookViewId="0">
      <selection activeCell="D43" sqref="D43:I43"/>
    </sheetView>
  </sheetViews>
  <sheetFormatPr defaultRowHeight="14.25" x14ac:dyDescent="0.2"/>
  <cols>
    <col min="1" max="1" width="15.125" customWidth="1"/>
    <col min="2" max="2" width="24.5" customWidth="1"/>
    <col min="3" max="3" width="36.875" customWidth="1"/>
    <col min="4" max="4" width="11.75" customWidth="1"/>
    <col min="5" max="5" width="10.875" customWidth="1"/>
    <col min="6" max="6" width="12.125" customWidth="1"/>
    <col min="7" max="7" width="9.75" customWidth="1"/>
    <col min="8" max="8" width="11.375" customWidth="1"/>
    <col min="9" max="9" width="11.25" customWidth="1"/>
  </cols>
  <sheetData>
    <row r="1" spans="1:12" ht="15.75" x14ac:dyDescent="0.25">
      <c r="A1" s="41" t="s">
        <v>36</v>
      </c>
      <c r="B1" s="41"/>
      <c r="C1" s="41"/>
      <c r="D1" s="41"/>
      <c r="E1" s="41"/>
      <c r="F1" s="41"/>
      <c r="G1" s="41"/>
      <c r="H1" s="41"/>
      <c r="I1" s="41"/>
    </row>
    <row r="2" spans="1:12" ht="15.75" x14ac:dyDescent="0.2">
      <c r="A2" s="42" t="s">
        <v>53</v>
      </c>
      <c r="B2" s="42"/>
      <c r="C2" s="42"/>
      <c r="D2" s="42"/>
      <c r="E2" s="42"/>
      <c r="F2" s="42"/>
      <c r="G2" s="42"/>
      <c r="H2" s="42"/>
      <c r="I2" s="42"/>
    </row>
    <row r="3" spans="1:12" ht="15.75" x14ac:dyDescent="0.2">
      <c r="A3" s="21"/>
      <c r="B3" s="43" t="s">
        <v>54</v>
      </c>
      <c r="C3" s="43"/>
      <c r="D3" s="43"/>
      <c r="E3" s="43"/>
      <c r="F3" s="43"/>
      <c r="G3" s="43"/>
      <c r="H3" s="43"/>
      <c r="I3" s="43"/>
    </row>
    <row r="4" spans="1:12" ht="29.25" customHeight="1" x14ac:dyDescent="0.2">
      <c r="A4" s="3" t="s">
        <v>0</v>
      </c>
      <c r="B4" s="3" t="s">
        <v>1</v>
      </c>
      <c r="C4" s="3" t="s">
        <v>10</v>
      </c>
      <c r="D4" s="48" t="s">
        <v>2</v>
      </c>
      <c r="E4" s="49"/>
      <c r="F4" s="16" t="s">
        <v>13</v>
      </c>
      <c r="G4" s="54" t="s">
        <v>23</v>
      </c>
      <c r="H4" s="54"/>
      <c r="I4" s="54"/>
    </row>
    <row r="5" spans="1:12" ht="15" customHeight="1" x14ac:dyDescent="0.2">
      <c r="A5" s="44" t="s">
        <v>55</v>
      </c>
      <c r="B5" s="3"/>
      <c r="C5" s="3"/>
      <c r="D5" s="8" t="s">
        <v>11</v>
      </c>
      <c r="E5" s="15" t="s">
        <v>12</v>
      </c>
      <c r="F5" s="16" t="s">
        <v>14</v>
      </c>
      <c r="G5" s="26" t="s">
        <v>24</v>
      </c>
      <c r="H5" s="26" t="s">
        <v>25</v>
      </c>
      <c r="I5" s="26" t="s">
        <v>26</v>
      </c>
    </row>
    <row r="6" spans="1:12" ht="15" customHeight="1" x14ac:dyDescent="0.25">
      <c r="A6" s="45"/>
      <c r="B6" s="22" t="s">
        <v>60</v>
      </c>
      <c r="C6" s="22" t="s">
        <v>28</v>
      </c>
      <c r="D6" s="36">
        <v>80</v>
      </c>
      <c r="E6" s="31" t="s">
        <v>52</v>
      </c>
      <c r="F6" s="33">
        <v>210</v>
      </c>
      <c r="G6" s="27">
        <f>18%*F6</f>
        <v>37.799999999999997</v>
      </c>
      <c r="H6" s="27">
        <f>F6*12%</f>
        <v>25.2</v>
      </c>
      <c r="I6" s="27">
        <f>F6*70%</f>
        <v>147</v>
      </c>
    </row>
    <row r="7" spans="1:12" ht="15" customHeight="1" x14ac:dyDescent="0.25">
      <c r="A7" s="45"/>
      <c r="B7" s="22" t="s">
        <v>31</v>
      </c>
      <c r="C7" s="22" t="s">
        <v>32</v>
      </c>
      <c r="D7" s="23">
        <v>40</v>
      </c>
      <c r="E7" s="33" t="s">
        <v>38</v>
      </c>
      <c r="F7" s="33">
        <v>85</v>
      </c>
      <c r="G7" s="27">
        <f t="shared" ref="G7:G33" si="0">18%*F7</f>
        <v>15.299999999999999</v>
      </c>
      <c r="H7" s="27">
        <f t="shared" ref="H7:H40" si="1">F7*12%</f>
        <v>10.199999999999999</v>
      </c>
      <c r="I7" s="27">
        <f t="shared" ref="I7:I40" si="2">F7*70%</f>
        <v>59.499999999999993</v>
      </c>
    </row>
    <row r="8" spans="1:12" ht="15" customHeight="1" x14ac:dyDescent="0.3">
      <c r="A8" s="45"/>
      <c r="B8" s="22" t="s">
        <v>8</v>
      </c>
      <c r="C8" s="22" t="s">
        <v>21</v>
      </c>
      <c r="D8" s="23">
        <v>80</v>
      </c>
      <c r="E8" s="31" t="s">
        <v>18</v>
      </c>
      <c r="F8" s="33">
        <v>17</v>
      </c>
      <c r="G8" s="27">
        <f>18%*F8</f>
        <v>3.06</v>
      </c>
      <c r="H8" s="27">
        <f t="shared" si="1"/>
        <v>2.04</v>
      </c>
      <c r="I8" s="27">
        <f t="shared" si="2"/>
        <v>11.899999999999999</v>
      </c>
      <c r="J8" s="11"/>
      <c r="K8" s="12"/>
      <c r="L8" s="13"/>
    </row>
    <row r="9" spans="1:12" ht="15" customHeight="1" x14ac:dyDescent="0.3">
      <c r="A9" s="45"/>
      <c r="B9" s="22" t="s">
        <v>61</v>
      </c>
      <c r="C9" s="22" t="s">
        <v>62</v>
      </c>
      <c r="D9" s="25" t="s">
        <v>9</v>
      </c>
      <c r="E9" s="33" t="s">
        <v>22</v>
      </c>
      <c r="F9" s="33">
        <v>18</v>
      </c>
      <c r="G9" s="27">
        <f t="shared" si="0"/>
        <v>3.2399999999999998</v>
      </c>
      <c r="H9" s="27">
        <f t="shared" si="1"/>
        <v>2.16</v>
      </c>
      <c r="I9" s="27">
        <f t="shared" si="2"/>
        <v>12.6</v>
      </c>
      <c r="J9" s="11"/>
      <c r="K9" s="12"/>
      <c r="L9" s="13"/>
    </row>
    <row r="10" spans="1:12" ht="15" customHeight="1" x14ac:dyDescent="0.3">
      <c r="A10" s="45"/>
      <c r="B10" s="22" t="s">
        <v>3</v>
      </c>
      <c r="C10" s="22" t="s">
        <v>17</v>
      </c>
      <c r="D10" s="25">
        <v>120</v>
      </c>
      <c r="E10" s="33">
        <v>180</v>
      </c>
      <c r="F10" s="33">
        <v>412</v>
      </c>
      <c r="G10" s="27">
        <f t="shared" si="0"/>
        <v>74.16</v>
      </c>
      <c r="H10" s="27">
        <f t="shared" si="1"/>
        <v>49.44</v>
      </c>
      <c r="I10" s="27">
        <f t="shared" si="2"/>
        <v>288.39999999999998</v>
      </c>
      <c r="J10" s="9"/>
      <c r="K10" s="10"/>
      <c r="L10" s="13"/>
    </row>
    <row r="11" spans="1:12" ht="15" customHeight="1" x14ac:dyDescent="0.3">
      <c r="A11" s="45"/>
      <c r="B11" s="22" t="s">
        <v>15</v>
      </c>
      <c r="C11" s="22"/>
      <c r="D11" s="25"/>
      <c r="E11" s="24"/>
      <c r="F11" s="24">
        <v>120</v>
      </c>
      <c r="G11" s="27">
        <f t="shared" si="0"/>
        <v>21.599999999999998</v>
      </c>
      <c r="H11" s="27">
        <f t="shared" si="1"/>
        <v>14.399999999999999</v>
      </c>
      <c r="I11" s="27">
        <f t="shared" si="2"/>
        <v>84</v>
      </c>
      <c r="J11" s="9"/>
      <c r="K11" s="10"/>
      <c r="L11" s="13"/>
    </row>
    <row r="12" spans="1:12" ht="15" customHeight="1" x14ac:dyDescent="0.3">
      <c r="A12" s="46"/>
      <c r="B12" s="50" t="s">
        <v>16</v>
      </c>
      <c r="C12" s="51"/>
      <c r="D12" s="51"/>
      <c r="E12" s="52"/>
      <c r="F12" s="19">
        <f>SUM(F6:F11)</f>
        <v>862</v>
      </c>
      <c r="G12" s="28">
        <f>18%*F12</f>
        <v>155.16</v>
      </c>
      <c r="H12" s="28">
        <f t="shared" si="1"/>
        <v>103.44</v>
      </c>
      <c r="I12" s="28">
        <f t="shared" si="2"/>
        <v>603.4</v>
      </c>
      <c r="J12" s="9"/>
      <c r="K12" s="10"/>
      <c r="L12" s="13"/>
    </row>
    <row r="13" spans="1:12" ht="15" customHeight="1" x14ac:dyDescent="0.3">
      <c r="A13" s="44" t="s">
        <v>56</v>
      </c>
      <c r="B13" s="22" t="s">
        <v>63</v>
      </c>
      <c r="C13" s="22" t="s">
        <v>64</v>
      </c>
      <c r="D13" s="25" t="s">
        <v>65</v>
      </c>
      <c r="E13" s="31" t="s">
        <v>66</v>
      </c>
      <c r="F13" s="33">
        <v>140</v>
      </c>
      <c r="G13" s="27">
        <f t="shared" si="0"/>
        <v>25.2</v>
      </c>
      <c r="H13" s="27">
        <f t="shared" si="1"/>
        <v>16.8</v>
      </c>
      <c r="I13" s="27">
        <f t="shared" si="2"/>
        <v>98</v>
      </c>
      <c r="J13" s="9"/>
      <c r="K13" s="10"/>
      <c r="L13" s="13"/>
    </row>
    <row r="14" spans="1:12" ht="15" customHeight="1" x14ac:dyDescent="0.3">
      <c r="A14" s="45"/>
      <c r="B14" s="22" t="s">
        <v>49</v>
      </c>
      <c r="C14" s="22" t="s">
        <v>50</v>
      </c>
      <c r="D14" s="23" t="s">
        <v>51</v>
      </c>
      <c r="E14" s="33" t="s">
        <v>19</v>
      </c>
      <c r="F14" s="33">
        <v>125</v>
      </c>
      <c r="G14" s="27">
        <f t="shared" si="0"/>
        <v>22.5</v>
      </c>
      <c r="H14" s="27">
        <f t="shared" si="1"/>
        <v>15</v>
      </c>
      <c r="I14" s="27">
        <f t="shared" si="2"/>
        <v>87.5</v>
      </c>
      <c r="J14" s="9"/>
      <c r="K14" s="10"/>
      <c r="L14" s="13"/>
    </row>
    <row r="15" spans="1:12" ht="15" customHeight="1" x14ac:dyDescent="0.3">
      <c r="A15" s="45"/>
      <c r="B15" s="2" t="s">
        <v>41</v>
      </c>
      <c r="C15" s="22" t="s">
        <v>45</v>
      </c>
      <c r="D15" s="29">
        <v>80</v>
      </c>
      <c r="E15" s="30" t="s">
        <v>18</v>
      </c>
      <c r="F15" s="30">
        <v>17</v>
      </c>
      <c r="G15" s="27">
        <f t="shared" si="0"/>
        <v>3.06</v>
      </c>
      <c r="H15" s="27">
        <f t="shared" si="1"/>
        <v>2.04</v>
      </c>
      <c r="I15" s="27">
        <f t="shared" si="2"/>
        <v>11.899999999999999</v>
      </c>
    </row>
    <row r="16" spans="1:12" ht="15" customHeight="1" x14ac:dyDescent="0.25">
      <c r="A16" s="45"/>
      <c r="B16" s="2" t="s">
        <v>33</v>
      </c>
      <c r="C16" s="2" t="s">
        <v>34</v>
      </c>
      <c r="D16" s="25" t="s">
        <v>37</v>
      </c>
      <c r="E16" s="24" t="s">
        <v>22</v>
      </c>
      <c r="F16" s="24">
        <v>18</v>
      </c>
      <c r="G16" s="27">
        <f t="shared" si="0"/>
        <v>3.2399999999999998</v>
      </c>
      <c r="H16" s="27">
        <f t="shared" si="1"/>
        <v>2.16</v>
      </c>
      <c r="I16" s="27">
        <f t="shared" si="2"/>
        <v>12.6</v>
      </c>
    </row>
    <row r="17" spans="1:9" ht="15" customHeight="1" x14ac:dyDescent="0.25">
      <c r="A17" s="45"/>
      <c r="B17" s="22" t="s">
        <v>3</v>
      </c>
      <c r="C17" s="22" t="s">
        <v>17</v>
      </c>
      <c r="D17" s="25">
        <v>120</v>
      </c>
      <c r="E17" s="32">
        <v>180</v>
      </c>
      <c r="F17" s="32">
        <v>412</v>
      </c>
      <c r="G17" s="27">
        <f t="shared" si="0"/>
        <v>74.16</v>
      </c>
      <c r="H17" s="27">
        <f t="shared" si="1"/>
        <v>49.44</v>
      </c>
      <c r="I17" s="27">
        <f t="shared" si="2"/>
        <v>288.39999999999998</v>
      </c>
    </row>
    <row r="18" spans="1:9" ht="15" customHeight="1" x14ac:dyDescent="0.25">
      <c r="A18" s="45"/>
      <c r="B18" s="22" t="s">
        <v>15</v>
      </c>
      <c r="C18" s="22"/>
      <c r="D18" s="25"/>
      <c r="E18" s="32"/>
      <c r="F18" s="32">
        <v>120</v>
      </c>
      <c r="G18" s="27">
        <f t="shared" si="0"/>
        <v>21.599999999999998</v>
      </c>
      <c r="H18" s="27">
        <f>F18*12%</f>
        <v>14.399999999999999</v>
      </c>
      <c r="I18" s="27">
        <f>F18*70%</f>
        <v>84</v>
      </c>
    </row>
    <row r="19" spans="1:9" ht="15" customHeight="1" x14ac:dyDescent="0.25">
      <c r="A19" s="46"/>
      <c r="B19" s="50" t="s">
        <v>16</v>
      </c>
      <c r="C19" s="51"/>
      <c r="D19" s="51"/>
      <c r="E19" s="52"/>
      <c r="F19" s="1">
        <f>SUM(F13:F18)</f>
        <v>832</v>
      </c>
      <c r="G19" s="28">
        <f t="shared" si="0"/>
        <v>149.76</v>
      </c>
      <c r="H19" s="28">
        <f t="shared" si="1"/>
        <v>99.84</v>
      </c>
      <c r="I19" s="28">
        <f t="shared" si="2"/>
        <v>582.4</v>
      </c>
    </row>
    <row r="20" spans="1:9" ht="15" customHeight="1" x14ac:dyDescent="0.25">
      <c r="A20" s="44" t="s">
        <v>57</v>
      </c>
      <c r="B20" s="22" t="s">
        <v>47</v>
      </c>
      <c r="C20" s="22" t="s">
        <v>48</v>
      </c>
      <c r="D20" s="35">
        <v>50</v>
      </c>
      <c r="E20" s="31" t="s">
        <v>20</v>
      </c>
      <c r="F20" s="31">
        <v>115</v>
      </c>
      <c r="G20" s="27">
        <f t="shared" si="0"/>
        <v>20.7</v>
      </c>
      <c r="H20" s="27">
        <f t="shared" si="1"/>
        <v>13.799999999999999</v>
      </c>
      <c r="I20" s="27">
        <f t="shared" si="2"/>
        <v>80.5</v>
      </c>
    </row>
    <row r="21" spans="1:9" ht="31.5" customHeight="1" x14ac:dyDescent="0.25">
      <c r="A21" s="45"/>
      <c r="B21" s="22" t="s">
        <v>67</v>
      </c>
      <c r="C21" s="37" t="s">
        <v>68</v>
      </c>
      <c r="D21" s="38" t="s">
        <v>70</v>
      </c>
      <c r="E21" s="31" t="s">
        <v>18</v>
      </c>
      <c r="F21" s="31">
        <v>110</v>
      </c>
      <c r="G21" s="27">
        <f t="shared" si="0"/>
        <v>19.8</v>
      </c>
      <c r="H21" s="27">
        <f t="shared" si="1"/>
        <v>13.2</v>
      </c>
      <c r="I21" s="27">
        <f t="shared" si="2"/>
        <v>77</v>
      </c>
    </row>
    <row r="22" spans="1:9" ht="15" customHeight="1" x14ac:dyDescent="0.3">
      <c r="A22" s="45"/>
      <c r="B22" s="22" t="s">
        <v>7</v>
      </c>
      <c r="C22" s="22" t="s">
        <v>42</v>
      </c>
      <c r="D22" s="29">
        <v>80</v>
      </c>
      <c r="E22" s="30" t="s">
        <v>20</v>
      </c>
      <c r="F22" s="30">
        <v>17</v>
      </c>
      <c r="G22" s="27">
        <f t="shared" si="0"/>
        <v>3.06</v>
      </c>
      <c r="H22" s="27">
        <f t="shared" si="1"/>
        <v>2.04</v>
      </c>
      <c r="I22" s="27">
        <f t="shared" si="2"/>
        <v>11.899999999999999</v>
      </c>
    </row>
    <row r="23" spans="1:9" ht="15" customHeight="1" x14ac:dyDescent="0.25">
      <c r="A23" s="45"/>
      <c r="B23" s="22" t="s">
        <v>44</v>
      </c>
      <c r="C23" s="22" t="s">
        <v>69</v>
      </c>
      <c r="D23" s="18" t="s">
        <v>9</v>
      </c>
      <c r="E23" s="24" t="s">
        <v>22</v>
      </c>
      <c r="F23" s="24">
        <v>18</v>
      </c>
      <c r="G23" s="27">
        <f t="shared" si="0"/>
        <v>3.2399999999999998</v>
      </c>
      <c r="H23" s="27">
        <f t="shared" si="1"/>
        <v>2.16</v>
      </c>
      <c r="I23" s="27">
        <f t="shared" si="2"/>
        <v>12.6</v>
      </c>
    </row>
    <row r="24" spans="1:9" ht="15" customHeight="1" x14ac:dyDescent="0.25">
      <c r="A24" s="45"/>
      <c r="B24" s="22" t="s">
        <v>3</v>
      </c>
      <c r="C24" s="22" t="s">
        <v>17</v>
      </c>
      <c r="D24" s="25">
        <v>120</v>
      </c>
      <c r="E24" s="32">
        <v>180</v>
      </c>
      <c r="F24" s="32">
        <v>412</v>
      </c>
      <c r="G24" s="27">
        <f t="shared" si="0"/>
        <v>74.16</v>
      </c>
      <c r="H24" s="27">
        <f t="shared" si="1"/>
        <v>49.44</v>
      </c>
      <c r="I24" s="27">
        <f t="shared" si="2"/>
        <v>288.39999999999998</v>
      </c>
    </row>
    <row r="25" spans="1:9" ht="15" customHeight="1" x14ac:dyDescent="0.25">
      <c r="A25" s="45"/>
      <c r="B25" s="22" t="s">
        <v>15</v>
      </c>
      <c r="C25" s="22"/>
      <c r="D25" s="25"/>
      <c r="E25" s="24"/>
      <c r="F25" s="24">
        <v>120</v>
      </c>
      <c r="G25" s="27">
        <f t="shared" si="0"/>
        <v>21.599999999999998</v>
      </c>
      <c r="H25" s="27">
        <f t="shared" si="1"/>
        <v>14.399999999999999</v>
      </c>
      <c r="I25" s="27">
        <f t="shared" si="2"/>
        <v>84</v>
      </c>
    </row>
    <row r="26" spans="1:9" ht="15" customHeight="1" x14ac:dyDescent="0.3">
      <c r="A26" s="46"/>
      <c r="B26" s="50" t="s">
        <v>16</v>
      </c>
      <c r="C26" s="51"/>
      <c r="D26" s="51"/>
      <c r="E26" s="52"/>
      <c r="F26" s="20">
        <f>SUM(F20:F25)</f>
        <v>792</v>
      </c>
      <c r="G26" s="28">
        <f t="shared" si="0"/>
        <v>142.56</v>
      </c>
      <c r="H26" s="28">
        <f t="shared" si="1"/>
        <v>95.039999999999992</v>
      </c>
      <c r="I26" s="28">
        <f t="shared" si="2"/>
        <v>554.4</v>
      </c>
    </row>
    <row r="27" spans="1:9" ht="15" customHeight="1" x14ac:dyDescent="0.25">
      <c r="A27" s="44" t="s">
        <v>58</v>
      </c>
      <c r="B27" s="22" t="s">
        <v>46</v>
      </c>
      <c r="C27" s="22" t="s">
        <v>39</v>
      </c>
      <c r="D27" s="39">
        <v>50</v>
      </c>
      <c r="E27" s="18" t="s">
        <v>20</v>
      </c>
      <c r="F27" s="34">
        <v>160</v>
      </c>
      <c r="G27" s="27">
        <f t="shared" si="0"/>
        <v>28.799999999999997</v>
      </c>
      <c r="H27" s="27">
        <f t="shared" si="1"/>
        <v>19.2</v>
      </c>
      <c r="I27" s="27">
        <f t="shared" si="2"/>
        <v>112</v>
      </c>
    </row>
    <row r="28" spans="1:9" ht="15" customHeight="1" x14ac:dyDescent="0.25">
      <c r="A28" s="45"/>
      <c r="B28" s="22" t="s">
        <v>71</v>
      </c>
      <c r="C28" s="22" t="s">
        <v>72</v>
      </c>
      <c r="D28" s="25" t="s">
        <v>73</v>
      </c>
      <c r="E28" s="23" t="s">
        <v>19</v>
      </c>
      <c r="F28" s="35">
        <v>70</v>
      </c>
      <c r="G28" s="27">
        <f t="shared" si="0"/>
        <v>12.6</v>
      </c>
      <c r="H28" s="27">
        <f t="shared" si="1"/>
        <v>8.4</v>
      </c>
      <c r="I28" s="27">
        <f t="shared" si="2"/>
        <v>49</v>
      </c>
    </row>
    <row r="29" spans="1:9" ht="15" customHeight="1" x14ac:dyDescent="0.25">
      <c r="A29" s="45"/>
      <c r="B29" s="22" t="s">
        <v>74</v>
      </c>
      <c r="C29" s="22" t="s">
        <v>75</v>
      </c>
      <c r="D29" s="23">
        <v>70</v>
      </c>
      <c r="E29" s="33" t="s">
        <v>20</v>
      </c>
      <c r="F29" s="33">
        <v>17</v>
      </c>
      <c r="G29" s="27">
        <f t="shared" si="0"/>
        <v>3.06</v>
      </c>
      <c r="H29" s="27">
        <f t="shared" si="1"/>
        <v>2.04</v>
      </c>
      <c r="I29" s="27">
        <f t="shared" si="2"/>
        <v>11.899999999999999</v>
      </c>
    </row>
    <row r="30" spans="1:9" ht="15" customHeight="1" x14ac:dyDescent="0.25">
      <c r="A30" s="45"/>
      <c r="B30" s="22" t="s">
        <v>29</v>
      </c>
      <c r="C30" s="22" t="s">
        <v>30</v>
      </c>
      <c r="D30" s="25" t="s">
        <v>9</v>
      </c>
      <c r="E30" s="33" t="s">
        <v>22</v>
      </c>
      <c r="F30" s="33">
        <v>18</v>
      </c>
      <c r="G30" s="27">
        <f t="shared" si="0"/>
        <v>3.2399999999999998</v>
      </c>
      <c r="H30" s="27">
        <f t="shared" si="1"/>
        <v>2.16</v>
      </c>
      <c r="I30" s="27">
        <f t="shared" si="2"/>
        <v>12.6</v>
      </c>
    </row>
    <row r="31" spans="1:9" ht="15" customHeight="1" x14ac:dyDescent="0.25">
      <c r="A31" s="45"/>
      <c r="B31" s="22" t="s">
        <v>3</v>
      </c>
      <c r="C31" s="22" t="s">
        <v>17</v>
      </c>
      <c r="D31" s="25">
        <v>120</v>
      </c>
      <c r="E31" s="33">
        <v>180</v>
      </c>
      <c r="F31" s="33">
        <v>412</v>
      </c>
      <c r="G31" s="27">
        <f t="shared" si="0"/>
        <v>74.16</v>
      </c>
      <c r="H31" s="27">
        <f t="shared" si="1"/>
        <v>49.44</v>
      </c>
      <c r="I31" s="27">
        <f t="shared" si="2"/>
        <v>288.39999999999998</v>
      </c>
    </row>
    <row r="32" spans="1:9" ht="15" customHeight="1" x14ac:dyDescent="0.25">
      <c r="A32" s="45"/>
      <c r="B32" s="22" t="s">
        <v>15</v>
      </c>
      <c r="C32" s="22" t="s">
        <v>27</v>
      </c>
      <c r="D32" s="25"/>
      <c r="E32" s="24"/>
      <c r="F32" s="24">
        <v>120</v>
      </c>
      <c r="G32" s="27">
        <f t="shared" si="0"/>
        <v>21.599999999999998</v>
      </c>
      <c r="H32" s="27">
        <f t="shared" si="1"/>
        <v>14.399999999999999</v>
      </c>
      <c r="I32" s="27">
        <f t="shared" si="2"/>
        <v>84</v>
      </c>
    </row>
    <row r="33" spans="1:9" ht="15" customHeight="1" x14ac:dyDescent="0.25">
      <c r="A33" s="46"/>
      <c r="B33" s="50" t="s">
        <v>16</v>
      </c>
      <c r="C33" s="51"/>
      <c r="D33" s="51"/>
      <c r="E33" s="52"/>
      <c r="F33" s="1">
        <f>SUM(F27:F32)</f>
        <v>797</v>
      </c>
      <c r="G33" s="28">
        <f t="shared" si="0"/>
        <v>143.46</v>
      </c>
      <c r="H33" s="28">
        <f t="shared" si="1"/>
        <v>95.64</v>
      </c>
      <c r="I33" s="28">
        <f t="shared" si="2"/>
        <v>557.9</v>
      </c>
    </row>
    <row r="34" spans="1:9" ht="15" customHeight="1" x14ac:dyDescent="0.25">
      <c r="A34" s="44" t="s">
        <v>59</v>
      </c>
      <c r="B34" s="22" t="s">
        <v>76</v>
      </c>
      <c r="C34" s="2" t="s">
        <v>77</v>
      </c>
      <c r="D34" s="17">
        <v>120</v>
      </c>
      <c r="E34" s="17" t="s">
        <v>78</v>
      </c>
      <c r="F34" s="40">
        <v>160</v>
      </c>
      <c r="G34" s="27">
        <f>18%*F34</f>
        <v>28.799999999999997</v>
      </c>
      <c r="H34" s="27">
        <f t="shared" si="1"/>
        <v>19.2</v>
      </c>
      <c r="I34" s="27">
        <f t="shared" si="2"/>
        <v>112</v>
      </c>
    </row>
    <row r="35" spans="1:9" ht="15" customHeight="1" x14ac:dyDescent="0.25">
      <c r="A35" s="45"/>
      <c r="B35" s="22" t="s">
        <v>79</v>
      </c>
      <c r="C35" s="2" t="s">
        <v>80</v>
      </c>
      <c r="D35" s="17">
        <v>80</v>
      </c>
      <c r="E35" s="17" t="s">
        <v>20</v>
      </c>
      <c r="F35" s="40">
        <v>17</v>
      </c>
      <c r="G35" s="27">
        <f t="shared" ref="G35:G40" si="3">18%*F35</f>
        <v>3.06</v>
      </c>
      <c r="H35" s="27">
        <f t="shared" si="1"/>
        <v>2.04</v>
      </c>
      <c r="I35" s="27">
        <f t="shared" si="2"/>
        <v>11.899999999999999</v>
      </c>
    </row>
    <row r="36" spans="1:9" ht="15" customHeight="1" x14ac:dyDescent="0.25">
      <c r="A36" s="45"/>
      <c r="B36" s="22" t="s">
        <v>81</v>
      </c>
      <c r="C36" s="22" t="s">
        <v>35</v>
      </c>
      <c r="D36" s="23">
        <v>50</v>
      </c>
      <c r="E36" s="33" t="s">
        <v>18</v>
      </c>
      <c r="F36" s="33">
        <v>129</v>
      </c>
      <c r="G36" s="27">
        <f t="shared" si="3"/>
        <v>23.22</v>
      </c>
      <c r="H36" s="27">
        <f t="shared" si="1"/>
        <v>15.479999999999999</v>
      </c>
      <c r="I36" s="27">
        <f t="shared" si="2"/>
        <v>90.3</v>
      </c>
    </row>
    <row r="37" spans="1:9" ht="15" customHeight="1" x14ac:dyDescent="0.25">
      <c r="A37" s="45"/>
      <c r="B37" s="22" t="s">
        <v>3</v>
      </c>
      <c r="C37" s="2" t="s">
        <v>17</v>
      </c>
      <c r="D37" s="17">
        <v>120</v>
      </c>
      <c r="E37" s="17">
        <v>180</v>
      </c>
      <c r="F37" s="40">
        <v>412</v>
      </c>
      <c r="G37" s="27">
        <f t="shared" si="3"/>
        <v>74.16</v>
      </c>
      <c r="H37" s="27">
        <f t="shared" si="1"/>
        <v>49.44</v>
      </c>
      <c r="I37" s="27">
        <f t="shared" si="2"/>
        <v>288.39999999999998</v>
      </c>
    </row>
    <row r="38" spans="1:9" ht="15" customHeight="1" x14ac:dyDescent="0.25">
      <c r="A38" s="45"/>
      <c r="B38" s="22" t="s">
        <v>82</v>
      </c>
      <c r="C38" s="2" t="s">
        <v>83</v>
      </c>
      <c r="D38" s="25" t="s">
        <v>9</v>
      </c>
      <c r="E38" s="31" t="s">
        <v>22</v>
      </c>
      <c r="F38" s="30">
        <v>18</v>
      </c>
      <c r="G38" s="27">
        <f t="shared" si="3"/>
        <v>3.2399999999999998</v>
      </c>
      <c r="H38" s="27">
        <f t="shared" si="1"/>
        <v>2.16</v>
      </c>
      <c r="I38" s="27">
        <f t="shared" si="2"/>
        <v>12.6</v>
      </c>
    </row>
    <row r="39" spans="1:9" ht="15" customHeight="1" x14ac:dyDescent="0.3">
      <c r="A39" s="45"/>
      <c r="B39" s="22" t="s">
        <v>15</v>
      </c>
      <c r="C39" s="22"/>
      <c r="D39" s="29"/>
      <c r="E39" s="30"/>
      <c r="F39" s="30">
        <v>190</v>
      </c>
      <c r="G39" s="27">
        <f t="shared" si="3"/>
        <v>34.199999999999996</v>
      </c>
      <c r="H39" s="27">
        <f t="shared" si="1"/>
        <v>22.8</v>
      </c>
      <c r="I39" s="27">
        <f t="shared" si="2"/>
        <v>133</v>
      </c>
    </row>
    <row r="40" spans="1:9" ht="15" customHeight="1" x14ac:dyDescent="0.25">
      <c r="A40" s="46"/>
      <c r="B40" s="50" t="s">
        <v>16</v>
      </c>
      <c r="C40" s="51"/>
      <c r="D40" s="51"/>
      <c r="E40" s="52"/>
      <c r="F40" s="1">
        <f>SUM(F34:F39)</f>
        <v>926</v>
      </c>
      <c r="G40" s="28">
        <f t="shared" si="3"/>
        <v>166.68</v>
      </c>
      <c r="H40" s="28">
        <f t="shared" si="1"/>
        <v>111.11999999999999</v>
      </c>
      <c r="I40" s="28">
        <f t="shared" si="2"/>
        <v>648.19999999999993</v>
      </c>
    </row>
    <row r="41" spans="1:9" ht="17.25" customHeight="1" x14ac:dyDescent="0.25">
      <c r="A41" s="4" t="s">
        <v>4</v>
      </c>
      <c r="B41" s="5"/>
      <c r="C41" s="5"/>
      <c r="D41" s="6"/>
      <c r="E41" s="6"/>
    </row>
    <row r="42" spans="1:9" ht="17.25" customHeight="1" x14ac:dyDescent="0.2">
      <c r="A42" s="55" t="s">
        <v>43</v>
      </c>
      <c r="B42" s="55"/>
      <c r="C42" s="55"/>
      <c r="D42" s="53" t="s">
        <v>40</v>
      </c>
      <c r="E42" s="53"/>
      <c r="F42" s="53"/>
      <c r="G42" s="53"/>
      <c r="H42" s="53"/>
      <c r="I42" s="53"/>
    </row>
    <row r="43" spans="1:9" ht="17.25" customHeight="1" x14ac:dyDescent="0.2">
      <c r="A43" s="47" t="s">
        <v>5</v>
      </c>
      <c r="B43" s="47"/>
      <c r="C43" s="14"/>
      <c r="D43" s="53" t="s">
        <v>6</v>
      </c>
      <c r="E43" s="53"/>
      <c r="F43" s="53"/>
      <c r="G43" s="53"/>
      <c r="H43" s="53"/>
      <c r="I43" s="53"/>
    </row>
    <row r="44" spans="1:9" ht="17.25" customHeight="1" x14ac:dyDescent="0.2">
      <c r="A44" s="7"/>
      <c r="B44" s="7"/>
      <c r="C44" s="7"/>
      <c r="D44" s="7"/>
      <c r="E44" s="7"/>
    </row>
  </sheetData>
  <mergeCells count="19">
    <mergeCell ref="B12:E12"/>
    <mergeCell ref="G4:I4"/>
    <mergeCell ref="A42:C42"/>
    <mergeCell ref="A1:I1"/>
    <mergeCell ref="A2:I2"/>
    <mergeCell ref="B3:I3"/>
    <mergeCell ref="A34:A40"/>
    <mergeCell ref="A43:B43"/>
    <mergeCell ref="D4:E4"/>
    <mergeCell ref="B40:E40"/>
    <mergeCell ref="D42:I42"/>
    <mergeCell ref="D43:I43"/>
    <mergeCell ref="A5:A12"/>
    <mergeCell ref="A13:A19"/>
    <mergeCell ref="A20:A26"/>
    <mergeCell ref="A27:A33"/>
    <mergeCell ref="B33:E33"/>
    <mergeCell ref="B26:E26"/>
    <mergeCell ref="B19:E19"/>
  </mergeCells>
  <pageMargins left="0.70866141732283472" right="0.70866141732283472" top="0.35433070866141736" bottom="0.35433070866141736" header="0.31496062992125984" footer="0.31496062992125984"/>
  <pageSetup scale="75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Administrator</cp:lastModifiedBy>
  <cp:lastPrinted>2026-01-04T10:51:33Z</cp:lastPrinted>
  <dcterms:created xsi:type="dcterms:W3CDTF">2022-04-02T08:00:14Z</dcterms:created>
  <dcterms:modified xsi:type="dcterms:W3CDTF">2026-01-23T04:24:31Z</dcterms:modified>
</cp:coreProperties>
</file>